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0\"/>
    </mc:Choice>
  </mc:AlternateContent>
  <xr:revisionPtr revIDLastSave="0" documentId="13_ncr:1_{886CE56E-9DE9-43F5-B7CC-77097DB4A220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I38" i="1"/>
  <c r="I37" i="1"/>
  <c r="I36" i="1"/>
  <c r="I35" i="1"/>
  <c r="I34" i="1"/>
  <c r="C30" i="1"/>
  <c r="F62" i="2"/>
  <c r="F63" i="2" s="1"/>
  <c r="F65" i="2" s="1"/>
  <c r="F66" i="2" s="1"/>
  <c r="F67" i="2" s="1"/>
  <c r="E62" i="2"/>
  <c r="E63" i="2" s="1"/>
  <c r="E65" i="2" s="1"/>
  <c r="E66" i="2" s="1"/>
  <c r="E67" i="2" s="1"/>
  <c r="G61" i="2"/>
  <c r="G62" i="2" s="1"/>
  <c r="G63" i="2" s="1"/>
  <c r="G65" i="2" s="1"/>
  <c r="G66" i="2" s="1"/>
  <c r="G67" i="2" s="1"/>
  <c r="F61" i="2"/>
  <c r="E61" i="2"/>
  <c r="D61" i="2"/>
  <c r="D62" i="2" s="1"/>
  <c r="G54" i="2"/>
  <c r="H54" i="2" s="1"/>
  <c r="F54" i="2"/>
  <c r="E54" i="2"/>
  <c r="D54" i="2"/>
  <c r="H53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H29" i="2" s="1"/>
  <c r="F29" i="2"/>
  <c r="E29" i="2"/>
  <c r="D29" i="2"/>
  <c r="H28" i="2"/>
  <c r="G23" i="2"/>
  <c r="F23" i="2"/>
  <c r="E23" i="2"/>
  <c r="D23" i="2"/>
  <c r="H23" i="2" s="1"/>
  <c r="H22" i="2"/>
  <c r="C38" i="1" l="1"/>
  <c r="C40" i="1" s="1"/>
  <c r="C32" i="1"/>
  <c r="C31" i="1"/>
  <c r="D63" i="2"/>
  <c r="H62" i="2"/>
  <c r="H61" i="2"/>
  <c r="C39" i="1" l="1"/>
  <c r="C42" i="1"/>
  <c r="H63" i="2"/>
  <c r="D65" i="2"/>
  <c r="D66" i="2" l="1"/>
  <c r="H65" i="2"/>
  <c r="D67" i="2" l="1"/>
  <c r="H67" i="2" s="1"/>
  <c r="H66" i="2"/>
</calcChain>
</file>

<file path=xl/sharedStrings.xml><?xml version="1.0" encoding="utf-8"?>
<sst xmlns="http://schemas.openxmlformats.org/spreadsheetml/2006/main" count="255" uniqueCount="137">
  <si>
    <t>СВОДКА ЗАТРАТ</t>
  </si>
  <si>
    <t>P_0960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</si>
  <si>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</si>
  <si>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</si>
  <si>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</si>
  <si>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</si>
  <si>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</si>
  <si>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</si>
  <si>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</si>
  <si>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</si>
  <si>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</si>
  <si>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</si>
  <si>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</si>
  <si>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</si>
  <si>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</si>
  <si>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</si>
  <si>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</si>
  <si>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</si>
  <si>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</si>
  <si>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</si>
  <si>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</si>
  <si>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</si>
  <si>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</si>
  <si>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</si>
  <si>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</si>
  <si>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</si>
  <si>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</si>
  <si>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</si>
  <si>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</si>
  <si>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</si>
  <si>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</si>
  <si>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</si>
  <si>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</si>
  <si>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</si>
  <si>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</si>
  <si>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</si>
  <si>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</si>
  <si>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</si>
  <si>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</si>
  <si>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</si>
  <si>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</si>
  <si>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</si>
  <si>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</si>
  <si>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</si>
  <si>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</si>
  <si>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</si>
  <si>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</si>
  <si>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</si>
  <si>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</si>
  <si>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</si>
  <si>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</si>
  <si>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</si>
  <si>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</si>
  <si>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</si>
  <si>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</si>
  <si>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</si>
  <si>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</si>
  <si>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</si>
  <si>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</si>
  <si>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</si>
  <si>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</si>
  <si>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</si>
  <si>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</si>
  <si>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</si>
  <si>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</si>
  <si>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</si>
  <si>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</si>
  <si>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</si>
  <si>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</si>
  <si>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</si>
  <si>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</si>
  <si>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</si>
  <si>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</si>
  <si>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</si>
  <si>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</si>
  <si>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</si>
  <si>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</si>
  <si>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</si>
  <si>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</si>
  <si>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</si>
  <si>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</si>
  <si>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</si>
  <si>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</si>
  <si>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</si>
  <si>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</si>
  <si>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</si>
  <si>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</si>
  <si>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</si>
  <si>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</si>
  <si>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</si>
  <si>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</si>
  <si>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</si>
  <si>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</si>
  <si>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</si>
  <si>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</si>
  <si>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</si>
  <si>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</si>
  <si>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</si>
  <si>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</si>
  <si>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</si>
  <si>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</si>
  <si>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</si>
  <si>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</si>
  <si>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</si>
  <si>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</si>
  <si>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</si>
  <si>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</si>
  <si>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</si>
  <si>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</si>
  <si>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</si>
  <si>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</si>
  <si>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</si>
  <si>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</si>
  <si>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</si>
  <si>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</si>
  <si>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</si>
  <si>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</si>
  <si>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</si>
  <si>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</si>
  <si>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</si>
  <si>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</si>
  <si>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</si>
  <si>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</si>
  <si>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</si>
  <si>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</si>
  <si>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</si>
  <si>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</si>
  <si>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</si>
  <si>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</si>
  <si>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</si>
  <si>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</si>
  <si>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Реконструкция КЛ-0,4 кВ Ф-5,6 от ТП-198 до гаража Дома престарелых (протяженностью 0,025км)</t>
  </si>
  <si>
    <t>Реконструкция КЛ-0,4 кВ Ф-5,6 от ТП-198 до гаража Дома престарелых (протяженностью 0,025км)</t>
  </si>
  <si>
    <t>Реконструкция КЛ-0,4 кВ Ф-5,6 от ТП-198 до гаража Дома престарелых (протяженностью 0,025км)</t>
  </si>
  <si>
    <t>Реконструкция КЛ-0,4 кВ Ф-5,6 от ТП-198 до гаража Дома престарелых (протяженностью 0,025км)</t>
  </si>
  <si>
    <t>Реконструкция КЛ-0,4 кВ Ф-5,6 от ТП-198 до гаража Дома престарелых (протяженностью 0,025км)</t>
  </si>
  <si>
    <t>Реконструкция КЛ-0,4 кВ Ф-5,6 от ТП-198 до гаража Дома престарелых (протяженностью 0,025км)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</si>
</sst>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98994EED-22AE-4C8A-9140-42857E657A27}"/>
    <cellStyle name="Обычный" xfId="0" builtinId="0"/>
    <cellStyle name="Обычный 2" xfId="4" xr:uid="{189406B8-F8A2-47EC-80AA-D9A703F6B59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0.44140625" customWidth="1"/>
    <col min="9" max="9" width="21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ССР!G58*1.2</f>
        <v>6.1846153846154399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6.1846153846154399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1.0307653846154397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7.174106224214869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ССР!D67+ССР!E67</f>
        <v>103.41992307692317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ССР!G67-'Сводка затрат'!C29</f>
        <v>2.9427692307691951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106.36269230769237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17.727112307692366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128.83440377590574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136.00851000012062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2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43.038461538462002</v>
      </c>
      <c r="E25" s="20">
        <v>19.576923076922998</v>
      </c>
      <c r="F25" s="20">
        <v>0</v>
      </c>
      <c r="G25" s="20">
        <v>0</v>
      </c>
      <c r="H25" s="20">
        <v>62.615384615384997</v>
      </c>
    </row>
    <row r="26" spans="1:8" ht="17.100000000000001" customHeight="1" x14ac:dyDescent="0.3">
      <c r="A26" s="6"/>
      <c r="B26" s="9"/>
      <c r="C26" s="9" t="s">
        <v>26</v>
      </c>
      <c r="D26" s="20">
        <v>43.038461538462002</v>
      </c>
      <c r="E26" s="20">
        <v>19.576923076922998</v>
      </c>
      <c r="F26" s="20">
        <v>0</v>
      </c>
      <c r="G26" s="20">
        <v>0</v>
      </c>
      <c r="H26" s="20">
        <v>62.615384615384997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17.326923076922998</v>
      </c>
      <c r="E40" s="20">
        <v>0</v>
      </c>
      <c r="F40" s="20">
        <v>0</v>
      </c>
      <c r="G40" s="20">
        <v>0</v>
      </c>
      <c r="H40" s="20">
        <v>17.326923076922998</v>
      </c>
    </row>
    <row r="41" spans="1:8" ht="17.100000000000001" customHeight="1" x14ac:dyDescent="0.3">
      <c r="A41" s="6"/>
      <c r="B41" s="9"/>
      <c r="C41" s="9" t="s">
        <v>38</v>
      </c>
      <c r="D41" s="20">
        <v>17.326923076922998</v>
      </c>
      <c r="E41" s="20">
        <v>0</v>
      </c>
      <c r="F41" s="20">
        <v>0</v>
      </c>
      <c r="G41" s="20">
        <v>0</v>
      </c>
      <c r="H41" s="20">
        <v>17.326923076922998</v>
      </c>
    </row>
    <row r="42" spans="1:8" ht="17.100000000000001" customHeight="1" x14ac:dyDescent="0.3">
      <c r="A42" s="6"/>
      <c r="B42" s="9"/>
      <c r="C42" s="9" t="s">
        <v>39</v>
      </c>
      <c r="D42" s="20">
        <v>60.365384615384997</v>
      </c>
      <c r="E42" s="20">
        <v>19.576923076922998</v>
      </c>
      <c r="F42" s="20">
        <v>0</v>
      </c>
      <c r="G42" s="20">
        <v>0</v>
      </c>
      <c r="H42" s="20">
        <v>79.942307692308006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1.2115384615385001</v>
      </c>
      <c r="E44" s="20">
        <v>0.38461538461537997</v>
      </c>
      <c r="F44" s="20">
        <v>0</v>
      </c>
      <c r="G44" s="20">
        <v>0</v>
      </c>
      <c r="H44" s="20">
        <v>1.5961538461538001</v>
      </c>
    </row>
    <row r="45" spans="1:8" ht="17.100000000000001" customHeight="1" x14ac:dyDescent="0.3">
      <c r="A45" s="6"/>
      <c r="B45" s="9"/>
      <c r="C45" s="9" t="s">
        <v>43</v>
      </c>
      <c r="D45" s="20">
        <v>1.2115384615385001</v>
      </c>
      <c r="E45" s="20">
        <v>0.38461538461537997</v>
      </c>
      <c r="F45" s="20">
        <v>0</v>
      </c>
      <c r="G45" s="20">
        <v>0</v>
      </c>
      <c r="H45" s="20">
        <v>1.5961538461538001</v>
      </c>
    </row>
    <row r="46" spans="1:8" ht="17.100000000000001" customHeight="1" x14ac:dyDescent="0.3">
      <c r="A46" s="6"/>
      <c r="B46" s="9"/>
      <c r="C46" s="9" t="s">
        <v>44</v>
      </c>
      <c r="D46" s="20">
        <v>61.576923076923002</v>
      </c>
      <c r="E46" s="20">
        <v>19.961538461538002</v>
      </c>
      <c r="F46" s="20">
        <v>0</v>
      </c>
      <c r="G46" s="20">
        <v>0</v>
      </c>
      <c r="H46" s="20">
        <v>81.538461538462002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2.2307692307692002</v>
      </c>
      <c r="H48" s="20">
        <v>2.2307692307692002</v>
      </c>
    </row>
    <row r="49" spans="1:8" ht="31.2" x14ac:dyDescent="0.3">
      <c r="A49" s="6">
        <v>5</v>
      </c>
      <c r="B49" s="6" t="s">
        <v>68</v>
      </c>
      <c r="C49" s="7" t="s">
        <v>69</v>
      </c>
      <c r="D49" s="20">
        <v>1.6153846153846001</v>
      </c>
      <c r="E49" s="20">
        <v>0.51923076923077005</v>
      </c>
      <c r="F49" s="20">
        <v>0</v>
      </c>
      <c r="G49" s="20">
        <v>0</v>
      </c>
      <c r="H49" s="20">
        <v>2.1346153846154001</v>
      </c>
    </row>
    <row r="50" spans="1:8" ht="17.100000000000001" customHeight="1" x14ac:dyDescent="0.3">
      <c r="A50" s="6"/>
      <c r="B50" s="9"/>
      <c r="C50" s="9" t="s">
        <v>67</v>
      </c>
      <c r="D50" s="20">
        <v>1.6153846153846001</v>
      </c>
      <c r="E50" s="20">
        <v>0.51923076923077005</v>
      </c>
      <c r="F50" s="20">
        <v>0</v>
      </c>
      <c r="G50" s="20">
        <v>2.2307692307692002</v>
      </c>
      <c r="H50" s="20">
        <v>4.3653846153845999</v>
      </c>
    </row>
    <row r="51" spans="1:8" ht="17.100000000000001" customHeight="1" x14ac:dyDescent="0.3">
      <c r="A51" s="6"/>
      <c r="B51" s="9"/>
      <c r="C51" s="9" t="s">
        <v>66</v>
      </c>
      <c r="D51" s="20">
        <v>63.192307692307999</v>
      </c>
      <c r="E51" s="20">
        <v>20.480769230768999</v>
      </c>
      <c r="F51" s="20">
        <v>0</v>
      </c>
      <c r="G51" s="20">
        <v>2.2307692307692002</v>
      </c>
      <c r="H51" s="20">
        <v>85.903846153846004</v>
      </c>
    </row>
    <row r="52" spans="1:8" ht="17.100000000000001" customHeight="1" x14ac:dyDescent="0.3">
      <c r="A52" s="6"/>
      <c r="B52" s="9"/>
      <c r="C52" s="9" t="s">
        <v>65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64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63</v>
      </c>
      <c r="D55" s="20">
        <v>63.192307692307999</v>
      </c>
      <c r="E55" s="20">
        <v>20.480769230768999</v>
      </c>
      <c r="F55" s="20">
        <v>0</v>
      </c>
      <c r="G55" s="20">
        <v>2.2307692307692002</v>
      </c>
      <c r="H55" s="20">
        <v>85.903846153846004</v>
      </c>
    </row>
    <row r="56" spans="1:8" ht="153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>
        <v>6</v>
      </c>
      <c r="B57" s="6" t="s">
        <v>61</v>
      </c>
      <c r="C57" s="7" t="s">
        <v>60</v>
      </c>
      <c r="D57" s="20">
        <v>0</v>
      </c>
      <c r="E57" s="20">
        <v>0</v>
      </c>
      <c r="F57" s="20">
        <v>0</v>
      </c>
      <c r="G57" s="20">
        <v>5.1538461538462004</v>
      </c>
      <c r="H57" s="20">
        <v>5.1538461538462004</v>
      </c>
    </row>
    <row r="58" spans="1:8" ht="17.100000000000001" customHeight="1" x14ac:dyDescent="0.3">
      <c r="A58" s="6"/>
      <c r="B58" s="9"/>
      <c r="C58" s="9" t="s">
        <v>59</v>
      </c>
      <c r="D58" s="20">
        <v>0</v>
      </c>
      <c r="E58" s="20">
        <v>0</v>
      </c>
      <c r="F58" s="20">
        <v>0</v>
      </c>
      <c r="G58" s="20">
        <v>5.1538461538462004</v>
      </c>
      <c r="H58" s="20">
        <v>5.1538461538462004</v>
      </c>
    </row>
    <row r="59" spans="1:8" ht="17.100000000000001" customHeight="1" x14ac:dyDescent="0.3">
      <c r="A59" s="6"/>
      <c r="B59" s="9"/>
      <c r="C59" s="9" t="s">
        <v>58</v>
      </c>
      <c r="D59" s="20">
        <v>63.192307692307999</v>
      </c>
      <c r="E59" s="20">
        <v>20.480769230768999</v>
      </c>
      <c r="F59" s="20">
        <v>0</v>
      </c>
      <c r="G59" s="20">
        <v>7.3846153846154001</v>
      </c>
      <c r="H59" s="20">
        <v>91.057692307691994</v>
      </c>
    </row>
    <row r="60" spans="1:8" ht="17.100000000000001" customHeight="1" x14ac:dyDescent="0.3">
      <c r="A60" s="6"/>
      <c r="B60" s="9"/>
      <c r="C60" s="9" t="s">
        <v>57</v>
      </c>
      <c r="D60" s="20"/>
      <c r="E60" s="20"/>
      <c r="F60" s="20"/>
      <c r="G60" s="20"/>
      <c r="H60" s="20"/>
    </row>
    <row r="61" spans="1:8" ht="33.9" customHeight="1" x14ac:dyDescent="0.3">
      <c r="A61" s="6">
        <v>7</v>
      </c>
      <c r="B61" s="6" t="s">
        <v>56</v>
      </c>
      <c r="C61" s="7" t="s">
        <v>55</v>
      </c>
      <c r="D61" s="20">
        <f>D59 * 3%</f>
        <v>1.89576923076924</v>
      </c>
      <c r="E61" s="20">
        <f>E59 * 3%</f>
        <v>0.61442307692306997</v>
      </c>
      <c r="F61" s="20">
        <f>F59 * 3%</f>
        <v>0</v>
      </c>
      <c r="G61" s="20">
        <f>G59 * 3%</f>
        <v>0.22153846153846199</v>
      </c>
      <c r="H61" s="20">
        <f>SUM(D61:G61)</f>
        <v>2.7317307692307717</v>
      </c>
    </row>
    <row r="62" spans="1:8" ht="17.100000000000001" customHeight="1" x14ac:dyDescent="0.3">
      <c r="A62" s="6"/>
      <c r="B62" s="9"/>
      <c r="C62" s="9" t="s">
        <v>54</v>
      </c>
      <c r="D62" s="20">
        <f>D61</f>
        <v>1.89576923076924</v>
      </c>
      <c r="E62" s="20">
        <f>E61</f>
        <v>0.61442307692306997</v>
      </c>
      <c r="F62" s="20">
        <f>F61</f>
        <v>0</v>
      </c>
      <c r="G62" s="20">
        <f>G61</f>
        <v>0.22153846153846199</v>
      </c>
      <c r="H62" s="20">
        <f>SUM(D62:G62)</f>
        <v>2.7317307692307717</v>
      </c>
    </row>
    <row r="63" spans="1:8" ht="17.100000000000001" customHeight="1" x14ac:dyDescent="0.3">
      <c r="A63" s="6"/>
      <c r="B63" s="9"/>
      <c r="C63" s="9" t="s">
        <v>53</v>
      </c>
      <c r="D63" s="20">
        <f>D62 + D59</f>
        <v>65.088076923077239</v>
      </c>
      <c r="E63" s="20">
        <f>E62 + E59</f>
        <v>21.09519230769207</v>
      </c>
      <c r="F63" s="20">
        <f>F62 + F59</f>
        <v>0</v>
      </c>
      <c r="G63" s="20">
        <f>G62 + G59</f>
        <v>7.6061538461538625</v>
      </c>
      <c r="H63" s="20">
        <f>SUM(D63:G63)</f>
        <v>93.789423076923171</v>
      </c>
    </row>
    <row r="64" spans="1:8" ht="17.100000000000001" customHeight="1" x14ac:dyDescent="0.3">
      <c r="A64" s="6"/>
      <c r="B64" s="9"/>
      <c r="C64" s="9" t="s">
        <v>52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8</v>
      </c>
      <c r="B65" s="6" t="s">
        <v>51</v>
      </c>
      <c r="C65" s="7" t="s">
        <v>50</v>
      </c>
      <c r="D65" s="20">
        <f>D63 * 20%</f>
        <v>13.017615384615448</v>
      </c>
      <c r="E65" s="20">
        <f>E63 * 20%</f>
        <v>4.219038461538414</v>
      </c>
      <c r="F65" s="20">
        <f>F63 * 20%</f>
        <v>0</v>
      </c>
      <c r="G65" s="20">
        <f>G63 * 20%</f>
        <v>1.5212307692307725</v>
      </c>
      <c r="H65" s="20">
        <f>SUM(D65:G65)</f>
        <v>18.757884615384636</v>
      </c>
    </row>
    <row r="66" spans="1:8" ht="17.100000000000001" customHeight="1" x14ac:dyDescent="0.3">
      <c r="A66" s="6"/>
      <c r="B66" s="9"/>
      <c r="C66" s="9" t="s">
        <v>49</v>
      </c>
      <c r="D66" s="20">
        <f>D65</f>
        <v>13.017615384615448</v>
      </c>
      <c r="E66" s="20">
        <f>E65</f>
        <v>4.219038461538414</v>
      </c>
      <c r="F66" s="20">
        <f>F65</f>
        <v>0</v>
      </c>
      <c r="G66" s="20">
        <f>G65</f>
        <v>1.5212307692307725</v>
      </c>
      <c r="H66" s="20">
        <f>SUM(D66:G66)</f>
        <v>18.757884615384636</v>
      </c>
    </row>
    <row r="67" spans="1:8" ht="17.100000000000001" customHeight="1" x14ac:dyDescent="0.3">
      <c r="A67" s="6"/>
      <c r="B67" s="9"/>
      <c r="C67" s="9" t="s">
        <v>48</v>
      </c>
      <c r="D67" s="20">
        <f>D66 + D63</f>
        <v>78.105692307692692</v>
      </c>
      <c r="E67" s="20">
        <f>E66 + E63</f>
        <v>25.314230769230484</v>
      </c>
      <c r="F67" s="20">
        <f>F66 + F63</f>
        <v>0</v>
      </c>
      <c r="G67" s="20">
        <f>G66 + G63</f>
        <v>9.127384615384635</v>
      </c>
      <c r="H67" s="20">
        <f>SUM(D67:G67)</f>
        <v>112.54730769230781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43.042229230913001</v>
      </c>
      <c r="E13" s="19">
        <v>19.579591626281001</v>
      </c>
      <c r="F13" s="19">
        <v>0</v>
      </c>
      <c r="G13" s="19">
        <v>0</v>
      </c>
      <c r="H13" s="19">
        <v>62.621820857194002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43.042229230913001</v>
      </c>
      <c r="E14" s="19">
        <v>19.579591626281001</v>
      </c>
      <c r="F14" s="19">
        <v>0</v>
      </c>
      <c r="G14" s="19">
        <v>0</v>
      </c>
      <c r="H14" s="19">
        <v>62.621820857194002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37</v>
      </c>
      <c r="D13" s="19">
        <v>0</v>
      </c>
      <c r="E13" s="19">
        <v>0</v>
      </c>
      <c r="F13" s="19">
        <v>0</v>
      </c>
      <c r="G13" s="19">
        <v>17.319617776447998</v>
      </c>
      <c r="H13" s="19">
        <v>17.319617776447998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17.319617776447998</v>
      </c>
      <c r="H14" s="19">
        <v>17.319617776447998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2.3832451507330998</v>
      </c>
      <c r="H13" s="19">
        <v>2.3832451507330998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2.3832451507330998</v>
      </c>
      <c r="H14" s="19">
        <v>2.3832451507330998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5.1538461538462004</v>
      </c>
      <c r="H13" s="19">
        <v>5.1538461538462004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5.1538461538462004</v>
      </c>
      <c r="H14" s="19">
        <v>5.1538461538462004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E18" sqref="E18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62.621820857194002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43.042229230913001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19.579591626281001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99</v>
      </c>
      <c r="D8" s="44">
        <v>62.621820857194002</v>
      </c>
      <c r="E8" s="41">
        <v>2.5000000000000001E-2</v>
      </c>
      <c r="F8" s="41" t="s">
        <v>98</v>
      </c>
      <c r="G8" s="44">
        <v>2504.8728342877998</v>
      </c>
      <c r="H8" s="47"/>
    </row>
    <row r="9" spans="1:8" x14ac:dyDescent="0.3">
      <c r="A9" s="99">
        <v>1</v>
      </c>
      <c r="B9" s="42" t="s">
        <v>94</v>
      </c>
      <c r="C9" s="95"/>
      <c r="D9" s="44">
        <v>43.042229230913001</v>
      </c>
      <c r="E9" s="41"/>
      <c r="F9" s="41"/>
      <c r="G9" s="41"/>
      <c r="H9" s="96" t="s">
        <v>74</v>
      </c>
    </row>
    <row r="10" spans="1:8" x14ac:dyDescent="0.3">
      <c r="A10" s="95"/>
      <c r="B10" s="42" t="s">
        <v>95</v>
      </c>
      <c r="C10" s="95"/>
      <c r="D10" s="44">
        <v>19.579591626281001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37</v>
      </c>
      <c r="B13" s="94"/>
      <c r="C13" s="37"/>
      <c r="D13" s="43">
        <v>17.319617776447998</v>
      </c>
      <c r="E13" s="41"/>
      <c r="F13" s="41"/>
      <c r="G13" s="41"/>
      <c r="H13" s="47"/>
    </row>
    <row r="14" spans="1:8" x14ac:dyDescent="0.3">
      <c r="A14" s="95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97</v>
      </c>
      <c r="C17" s="37"/>
      <c r="D17" s="43">
        <v>17.319617776447998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5" t="s">
        <v>99</v>
      </c>
      <c r="D18" s="44">
        <v>17.319617776447998</v>
      </c>
      <c r="E18" s="41">
        <v>2.5000000000000001E-2</v>
      </c>
      <c r="F18" s="41" t="s">
        <v>98</v>
      </c>
      <c r="G18" s="44">
        <v>692.78471105793994</v>
      </c>
      <c r="H18" s="47"/>
    </row>
    <row r="19" spans="1:8" x14ac:dyDescent="0.3">
      <c r="A19" s="99">
        <v>1</v>
      </c>
      <c r="B19" s="42" t="s">
        <v>94</v>
      </c>
      <c r="C19" s="95"/>
      <c r="D19" s="44">
        <v>0</v>
      </c>
      <c r="E19" s="41"/>
      <c r="F19" s="41"/>
      <c r="G19" s="41"/>
      <c r="H19" s="96" t="s">
        <v>74</v>
      </c>
    </row>
    <row r="20" spans="1:8" x14ac:dyDescent="0.3">
      <c r="A20" s="95"/>
      <c r="B20" s="42" t="s">
        <v>95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97</v>
      </c>
      <c r="C22" s="95"/>
      <c r="D22" s="44">
        <v>17.319617776447998</v>
      </c>
      <c r="E22" s="41"/>
      <c r="F22" s="41"/>
      <c r="G22" s="41"/>
      <c r="H22" s="96"/>
    </row>
    <row r="23" spans="1:8" ht="24.6" x14ac:dyDescent="0.3">
      <c r="A23" s="100" t="s">
        <v>80</v>
      </c>
      <c r="B23" s="94"/>
      <c r="C23" s="37"/>
      <c r="D23" s="43">
        <v>2.3832451507330998</v>
      </c>
      <c r="E23" s="41"/>
      <c r="F23" s="41"/>
      <c r="G23" s="41"/>
      <c r="H23" s="47"/>
    </row>
    <row r="24" spans="1:8" x14ac:dyDescent="0.3">
      <c r="A24" s="95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97</v>
      </c>
      <c r="C27" s="37"/>
      <c r="D27" s="43">
        <v>2.3832451507330998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5" t="s">
        <v>99</v>
      </c>
      <c r="D28" s="44">
        <v>2.3832451507330998</v>
      </c>
      <c r="E28" s="41">
        <v>2.5000000000000001E-2</v>
      </c>
      <c r="F28" s="41" t="s">
        <v>98</v>
      </c>
      <c r="G28" s="44">
        <v>95.329806029322995</v>
      </c>
      <c r="H28" s="47"/>
    </row>
    <row r="29" spans="1:8" x14ac:dyDescent="0.3">
      <c r="A29" s="99">
        <v>1</v>
      </c>
      <c r="B29" s="42" t="s">
        <v>94</v>
      </c>
      <c r="C29" s="95"/>
      <c r="D29" s="44">
        <v>0</v>
      </c>
      <c r="E29" s="41"/>
      <c r="F29" s="41"/>
      <c r="G29" s="41"/>
      <c r="H29" s="96" t="s">
        <v>74</v>
      </c>
    </row>
    <row r="30" spans="1:8" x14ac:dyDescent="0.3">
      <c r="A30" s="95"/>
      <c r="B30" s="42" t="s">
        <v>95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97</v>
      </c>
      <c r="C32" s="95"/>
      <c r="D32" s="44">
        <v>2.3832451507330998</v>
      </c>
      <c r="E32" s="41"/>
      <c r="F32" s="41"/>
      <c r="G32" s="41"/>
      <c r="H32" s="96"/>
    </row>
    <row r="33" spans="1:8" ht="24.6" x14ac:dyDescent="0.3">
      <c r="A33" s="100" t="s">
        <v>83</v>
      </c>
      <c r="B33" s="94"/>
      <c r="C33" s="37"/>
      <c r="D33" s="43">
        <v>5.1538461538462004</v>
      </c>
      <c r="E33" s="41"/>
      <c r="F33" s="41"/>
      <c r="G33" s="41"/>
      <c r="H33" s="47"/>
    </row>
    <row r="34" spans="1:8" x14ac:dyDescent="0.3">
      <c r="A34" s="95" t="s">
        <v>102</v>
      </c>
      <c r="B34" s="42" t="s">
        <v>94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96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97</v>
      </c>
      <c r="C37" s="37"/>
      <c r="D37" s="43">
        <v>5.1538461538462004</v>
      </c>
      <c r="E37" s="41"/>
      <c r="F37" s="41"/>
      <c r="G37" s="41"/>
      <c r="H37" s="47"/>
    </row>
    <row r="38" spans="1:8" x14ac:dyDescent="0.3">
      <c r="A38" s="97" t="s">
        <v>83</v>
      </c>
      <c r="B38" s="98"/>
      <c r="C38" s="95" t="s">
        <v>99</v>
      </c>
      <c r="D38" s="44">
        <v>5.1538461538462004</v>
      </c>
      <c r="E38" s="41">
        <v>2.5000000000000001E-2</v>
      </c>
      <c r="F38" s="41" t="s">
        <v>98</v>
      </c>
      <c r="G38" s="44">
        <v>206.15384615385</v>
      </c>
      <c r="H38" s="47"/>
    </row>
    <row r="39" spans="1:8" x14ac:dyDescent="0.3">
      <c r="A39" s="99">
        <v>1</v>
      </c>
      <c r="B39" s="42" t="s">
        <v>94</v>
      </c>
      <c r="C39" s="95"/>
      <c r="D39" s="44">
        <v>0</v>
      </c>
      <c r="E39" s="41"/>
      <c r="F39" s="41"/>
      <c r="G39" s="41"/>
      <c r="H39" s="96" t="s">
        <v>74</v>
      </c>
    </row>
    <row r="40" spans="1:8" x14ac:dyDescent="0.3">
      <c r="A40" s="95"/>
      <c r="B40" s="42" t="s">
        <v>95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96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97</v>
      </c>
      <c r="C42" s="95"/>
      <c r="D42" s="44">
        <v>5.1538461538462004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103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104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129</v>
      </c>
      <c r="B4" s="26" t="s">
        <v>98</v>
      </c>
      <c r="C4" s="27">
        <v>0.18076923076922999</v>
      </c>
      <c r="D4" s="27">
        <v>55.815508477115003</v>
      </c>
      <c r="E4" s="26">
        <v>0.4</v>
      </c>
      <c r="F4" s="25" t="s">
        <v>129</v>
      </c>
      <c r="G4" s="27">
        <v>10.089726532402</v>
      </c>
      <c r="H4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2025-11-19T08:00:14Z</dcterms:modified>
</cp:coreProperties>
</file>